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Лист7" sheetId="8" r:id="rId1"/>
    <sheet name="Лист7 (2)" sheetId="9" r:id="rId2"/>
  </sheets>
  <calcPr calcId="162913"/>
</workbook>
</file>

<file path=xl/calcChain.xml><?xml version="1.0" encoding="utf-8"?>
<calcChain xmlns="http://schemas.openxmlformats.org/spreadsheetml/2006/main">
  <c r="L4" i="8" l="1"/>
  <c r="L6" i="8"/>
  <c r="L7" i="8"/>
  <c r="L8" i="8"/>
  <c r="L9" i="8"/>
  <c r="L10" i="8"/>
  <c r="L11" i="8"/>
  <c r="L12" i="8"/>
  <c r="L13" i="8"/>
  <c r="L14" i="8"/>
  <c r="L15" i="8"/>
  <c r="L16" i="8"/>
  <c r="L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5" i="8"/>
  <c r="G18" i="9"/>
  <c r="G19" i="9"/>
  <c r="G20" i="9"/>
  <c r="G17" i="9"/>
  <c r="G5" i="8"/>
  <c r="H16" i="9"/>
  <c r="H15" i="9"/>
  <c r="H14" i="9"/>
  <c r="H13" i="9"/>
  <c r="H12" i="9"/>
  <c r="H11" i="9"/>
  <c r="H10" i="9"/>
  <c r="H9" i="9"/>
  <c r="H8" i="9"/>
  <c r="I8" i="9" s="1"/>
  <c r="H7" i="9"/>
  <c r="I7" i="9" s="1"/>
  <c r="H6" i="9"/>
  <c r="I6" i="9" s="1"/>
  <c r="H5" i="9"/>
  <c r="G20" i="8"/>
  <c r="G19" i="8"/>
  <c r="G18" i="8"/>
  <c r="G17" i="8"/>
  <c r="G16" i="8"/>
  <c r="K8" i="8"/>
  <c r="K5" i="8"/>
  <c r="J9" i="8"/>
  <c r="J10" i="8"/>
  <c r="J11" i="8"/>
  <c r="J12" i="8"/>
  <c r="J13" i="8"/>
  <c r="J16" i="8"/>
  <c r="J8" i="8"/>
  <c r="J7" i="8"/>
  <c r="J6" i="8"/>
  <c r="J5" i="8"/>
  <c r="G13" i="8"/>
  <c r="G12" i="8"/>
  <c r="G11" i="8"/>
  <c r="G10" i="8"/>
  <c r="G9" i="8"/>
  <c r="G8" i="8"/>
  <c r="G7" i="8"/>
  <c r="G6" i="8"/>
  <c r="G14" i="8"/>
  <c r="J14" i="8" s="1"/>
  <c r="K6" i="8" s="1"/>
  <c r="G15" i="8"/>
  <c r="J15" i="8" s="1"/>
  <c r="K7" i="8" s="1"/>
  <c r="I5" i="9" l="1"/>
</calcChain>
</file>

<file path=xl/sharedStrings.xml><?xml version="1.0" encoding="utf-8"?>
<sst xmlns="http://schemas.openxmlformats.org/spreadsheetml/2006/main" count="20" uniqueCount="11">
  <si>
    <t>Кварталы</t>
  </si>
  <si>
    <t>t</t>
  </si>
  <si>
    <t>Y</t>
  </si>
  <si>
    <t>T</t>
  </si>
  <si>
    <t>Is</t>
  </si>
  <si>
    <t>Средние Is</t>
  </si>
  <si>
    <t>От Мария Трушова всем:  08:12 PM</t>
  </si>
  <si>
    <t>+</t>
  </si>
  <si>
    <t>От Анна Шевцова всем:  08:12 PM</t>
  </si>
  <si>
    <t>От Яна Озерова всем:  08:12 PM</t>
  </si>
  <si>
    <t>Симонян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</si>
</sst>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165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Лист7!$F$4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Лист7!$E$5:$E$16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Лист7!$F$5:$F$16</c:f>
              <c:numCache>
                <c:formatCode>General</c:formatCode>
                <c:ptCount val="12"/>
                <c:pt idx="0">
                  <c:v>98</c:v>
                </c:pt>
                <c:pt idx="1">
                  <c:v>92</c:v>
                </c:pt>
                <c:pt idx="2">
                  <c:v>97</c:v>
                </c:pt>
                <c:pt idx="3">
                  <c:v>91</c:v>
                </c:pt>
                <c:pt idx="4">
                  <c:v>99</c:v>
                </c:pt>
                <c:pt idx="5">
                  <c:v>96</c:v>
                </c:pt>
                <c:pt idx="6">
                  <c:v>98</c:v>
                </c:pt>
                <c:pt idx="7">
                  <c:v>93</c:v>
                </c:pt>
                <c:pt idx="8">
                  <c:v>94</c:v>
                </c:pt>
                <c:pt idx="9">
                  <c:v>91</c:v>
                </c:pt>
                <c:pt idx="10">
                  <c:v>98</c:v>
                </c:pt>
                <c:pt idx="11">
                  <c:v>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2F-40CF-A973-FEB3E10D2A6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Лист7!$E$5:$E$20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Лист7!$H$5:$H$20</c:f>
              <c:numCache>
                <c:formatCode>0.0</c:formatCode>
                <c:ptCount val="16"/>
                <c:pt idx="0">
                  <c:v>97.501902000000015</c:v>
                </c:pt>
                <c:pt idx="1">
                  <c:v>93.602936</c:v>
                </c:pt>
                <c:pt idx="2">
                  <c:v>98.299389000000005</c:v>
                </c:pt>
                <c:pt idx="3">
                  <c:v>93.452212000000003</c:v>
                </c:pt>
                <c:pt idx="4">
                  <c:v>97.188150000000007</c:v>
                </c:pt>
                <c:pt idx="5">
                  <c:v>93.301488000000006</c:v>
                </c:pt>
                <c:pt idx="6">
                  <c:v>97.982561000000004</c:v>
                </c:pt>
                <c:pt idx="7">
                  <c:v>93.150763999999995</c:v>
                </c:pt>
                <c:pt idx="8">
                  <c:v>96.874398000000014</c:v>
                </c:pt>
                <c:pt idx="9">
                  <c:v>93.000039999999998</c:v>
                </c:pt>
                <c:pt idx="10">
                  <c:v>97.665733000000003</c:v>
                </c:pt>
                <c:pt idx="11">
                  <c:v>92.849316000000002</c:v>
                </c:pt>
                <c:pt idx="12">
                  <c:v>96.560646000000006</c:v>
                </c:pt>
                <c:pt idx="13">
                  <c:v>92.698592000000005</c:v>
                </c:pt>
                <c:pt idx="14">
                  <c:v>97.348905000000016</c:v>
                </c:pt>
                <c:pt idx="15">
                  <c:v>92.547867999999994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2F-40CF-A973-FEB3E10D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228224"/>
        <c:axId val="1939491248"/>
      </c:scatterChart>
      <c:valAx>
        <c:axId val="203622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9491248"/>
        <c:crosses val="autoZero"/>
        <c:crossBetween val="midCat"/>
      </c:valAx>
      <c:valAx>
        <c:axId val="193949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622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'Лист7 (2)'!$F$4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'Лист7 (2)'!$E$5:$E$16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'Лист7 (2)'!$F$5:$F$16</c:f>
              <c:numCache>
                <c:formatCode>General</c:formatCode>
                <c:ptCount val="12"/>
                <c:pt idx="0">
                  <c:v>98</c:v>
                </c:pt>
                <c:pt idx="1">
                  <c:v>92</c:v>
                </c:pt>
                <c:pt idx="2">
                  <c:v>97</c:v>
                </c:pt>
                <c:pt idx="3">
                  <c:v>91</c:v>
                </c:pt>
                <c:pt idx="4">
                  <c:v>99</c:v>
                </c:pt>
                <c:pt idx="5">
                  <c:v>96</c:v>
                </c:pt>
                <c:pt idx="6">
                  <c:v>98</c:v>
                </c:pt>
                <c:pt idx="7">
                  <c:v>93</c:v>
                </c:pt>
                <c:pt idx="8">
                  <c:v>94</c:v>
                </c:pt>
                <c:pt idx="9">
                  <c:v>91</c:v>
                </c:pt>
                <c:pt idx="10">
                  <c:v>98</c:v>
                </c:pt>
                <c:pt idx="11">
                  <c:v>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7F-455F-8CA6-CFDE168A620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'Лист7 (2)'!$E$5:$E$20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'Лист7 (2)'!$G$5:$G$20</c:f>
              <c:numCache>
                <c:formatCode>0.0</c:formatCode>
                <c:ptCount val="16"/>
                <c:pt idx="12">
                  <c:v>96.560646000000006</c:v>
                </c:pt>
                <c:pt idx="13">
                  <c:v>92.698592000000005</c:v>
                </c:pt>
                <c:pt idx="14">
                  <c:v>97.348905000000016</c:v>
                </c:pt>
                <c:pt idx="15">
                  <c:v>92.547867999999994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7F-455F-8CA6-CFDE168A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228224"/>
        <c:axId val="1939491248"/>
      </c:scatterChart>
      <c:valAx>
        <c:axId val="203622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9491248"/>
        <c:crosses val="autoZero"/>
        <c:crossBetween val="midCat"/>
      </c:valAx>
      <c:valAx>
        <c:axId val="193949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622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476127</xdr:colOff>
      <xdr:row>0</xdr:row>
      <xdr:rowOff>150240</xdr:rowOff>
    </xdr:from>
    <xdr:to>
      <xdr:col>20</xdr:col>
      <xdr:colOff>180270</xdr:colOff>
      <xdr:row>12</xdr:row>
      <xdr:rowOff>63782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7FAA815-0717-4CD2-ADAD-3AFD9D1D7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0</xdr:row>
          <xdr:rowOff>95250</xdr:rowOff>
        </xdr:from>
        <xdr:to>
          <xdr:col>6</xdr:col>
          <xdr:colOff>19050</xdr:colOff>
          <xdr:row>1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9F9DFD6-D081-4B24-B5C2-BAF703F077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476127</xdr:colOff>
      <xdr:row>0</xdr:row>
      <xdr:rowOff>150240</xdr:rowOff>
    </xdr:from>
    <xdr:to>
      <xdr:col>18</xdr:col>
      <xdr:colOff>180270</xdr:colOff>
      <xdr:row>12</xdr:row>
      <xdr:rowOff>63782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318AA4-EAD2-43CC-8290-0A683C90B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0</xdr:row>
          <xdr:rowOff>171450</xdr:rowOff>
        </xdr:from>
        <xdr:to>
          <xdr:col>7</xdr:col>
          <xdr:colOff>457200</xdr:colOff>
          <xdr:row>2</xdr:row>
          <xdr:rowOff>47625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B8670B01-DD46-4D92-A190-F77749DC4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P25"/>
  <sheetViews>
    <sheetView tabSelected="1" zoomScale="85" zoomScaleNormal="85" workbookViewId="0">
      <selection activeCell="B12" sqref="B12"/>
    </sheetView>
  </sheetViews>
  <sheetFormatPr defaultRowHeight="15" x14ac:dyDescent="0.25"/>
  <cols>
    <col min="4" max="5" width="13.42578125" style="4" customWidth="1"/>
    <col min="11" max="11" width="15.28515625" customWidth="1"/>
  </cols>
  <sheetData>
    <row r="2" spans="3:12" ht="15.75" thickBot="1" x14ac:dyDescent="0.3"/>
    <row r="3" spans="3:12" ht="20.25" thickBot="1" x14ac:dyDescent="0.3">
      <c r="K3" s="8"/>
    </row>
    <row r="4" spans="3:12" s="4" customFormat="1" ht="20.25" thickBot="1" x14ac:dyDescent="0.3">
      <c r="D4" s="6" t="s">
        <v>0</v>
      </c>
      <c r="E4" s="8" t="s">
        <v>1</v>
      </c>
      <c r="F4" s="9" t="s">
        <v>2</v>
      </c>
      <c r="G4" s="8" t="s">
        <v>3</v>
      </c>
      <c r="H4" s="8"/>
      <c r="I4" s="8"/>
      <c r="J4" s="8" t="s">
        <v>4</v>
      </c>
      <c r="K4" s="8" t="s">
        <v>5</v>
      </c>
      <c r="L4" s="5">
        <f>AVERAGE(L5:L16)</f>
        <v>1.5805492527134698E-2</v>
      </c>
    </row>
    <row r="5" spans="3:12" ht="19.5" thickBot="1" x14ac:dyDescent="0.3">
      <c r="C5" s="22">
        <v>2012</v>
      </c>
      <c r="D5" s="13">
        <v>1</v>
      </c>
      <c r="E5" s="14">
        <v>1</v>
      </c>
      <c r="F5" s="15">
        <v>98</v>
      </c>
      <c r="G5" s="16">
        <f t="shared" ref="G5:G13" si="0">-0.0769*E5+95.667</f>
        <v>95.590100000000007</v>
      </c>
      <c r="H5" s="21">
        <f>G5*I5</f>
        <v>97.501902000000015</v>
      </c>
      <c r="I5" s="19">
        <v>1.02</v>
      </c>
      <c r="J5" s="17">
        <f>F5/G5</f>
        <v>1.0252107697345227</v>
      </c>
      <c r="K5" s="18">
        <f>(J5+J9+J13)/3</f>
        <v>1.0179871704647308</v>
      </c>
      <c r="L5" s="2">
        <f>ABS(F5-H5)/F5</f>
        <v>5.0826326530610672E-3</v>
      </c>
    </row>
    <row r="6" spans="3:12" ht="19.5" thickBot="1" x14ac:dyDescent="0.3">
      <c r="C6" s="22"/>
      <c r="D6" s="13">
        <v>2</v>
      </c>
      <c r="E6" s="14">
        <v>2</v>
      </c>
      <c r="F6" s="15">
        <v>92</v>
      </c>
      <c r="G6" s="16">
        <f t="shared" si="0"/>
        <v>95.513199999999998</v>
      </c>
      <c r="H6" s="21">
        <f t="shared" ref="H6:H20" si="1">G6*I6</f>
        <v>93.602936</v>
      </c>
      <c r="I6" s="19">
        <v>0.98</v>
      </c>
      <c r="J6" s="17">
        <f>F6/G6</f>
        <v>0.96321764949766109</v>
      </c>
      <c r="K6" s="18">
        <f>(J6+J10+J14)/3</f>
        <v>0.97682867174290744</v>
      </c>
      <c r="L6" s="2">
        <f t="shared" ref="L6:L16" si="2">ABS(F6-H6)/F6</f>
        <v>1.7423217391304344E-2</v>
      </c>
    </row>
    <row r="7" spans="3:12" ht="19.5" thickBot="1" x14ac:dyDescent="0.3">
      <c r="C7" s="22"/>
      <c r="D7" s="13">
        <v>3</v>
      </c>
      <c r="E7" s="14">
        <v>3</v>
      </c>
      <c r="F7" s="15">
        <v>97</v>
      </c>
      <c r="G7" s="16">
        <f t="shared" si="0"/>
        <v>95.436300000000003</v>
      </c>
      <c r="H7" s="21">
        <f t="shared" si="1"/>
        <v>98.299389000000005</v>
      </c>
      <c r="I7" s="19">
        <v>1.03</v>
      </c>
      <c r="J7" s="17">
        <f>F7/G7</f>
        <v>1.0163847508757149</v>
      </c>
      <c r="K7" s="18">
        <f>(J7+J11+J15)/3</f>
        <v>1.0266977698423929</v>
      </c>
      <c r="L7" s="2">
        <f t="shared" si="2"/>
        <v>1.339576288659799E-2</v>
      </c>
    </row>
    <row r="8" spans="3:12" ht="19.5" thickBot="1" x14ac:dyDescent="0.3">
      <c r="C8" s="22"/>
      <c r="D8" s="13">
        <v>4</v>
      </c>
      <c r="E8" s="14">
        <v>4</v>
      </c>
      <c r="F8" s="15">
        <v>91</v>
      </c>
      <c r="G8" s="16">
        <f t="shared" si="0"/>
        <v>95.359400000000008</v>
      </c>
      <c r="H8" s="21">
        <f t="shared" si="1"/>
        <v>93.452212000000003</v>
      </c>
      <c r="I8" s="19">
        <v>0.98</v>
      </c>
      <c r="J8" s="17">
        <f>F8/G8</f>
        <v>0.95428452779694495</v>
      </c>
      <c r="K8" s="18">
        <f>(J8+J12+J16)/3</f>
        <v>0.97846610153244884</v>
      </c>
      <c r="L8" s="2">
        <f t="shared" si="2"/>
        <v>2.6947384615384647E-2</v>
      </c>
    </row>
    <row r="9" spans="3:12" ht="19.5" thickBot="1" x14ac:dyDescent="0.3">
      <c r="C9" s="22">
        <v>2013</v>
      </c>
      <c r="D9" s="13">
        <v>1</v>
      </c>
      <c r="E9" s="14">
        <v>5</v>
      </c>
      <c r="F9" s="15">
        <v>99</v>
      </c>
      <c r="G9" s="16">
        <f t="shared" si="0"/>
        <v>95.282499999999999</v>
      </c>
      <c r="H9" s="21">
        <f t="shared" si="1"/>
        <v>97.188150000000007</v>
      </c>
      <c r="I9" s="19">
        <v>1.02</v>
      </c>
      <c r="J9" s="17">
        <f t="shared" ref="J9:J16" si="3">F9/G9</f>
        <v>1.0390155589956183</v>
      </c>
      <c r="L9" s="2">
        <f t="shared" si="2"/>
        <v>1.8301515151515076E-2</v>
      </c>
    </row>
    <row r="10" spans="3:12" ht="19.5" thickBot="1" x14ac:dyDescent="0.3">
      <c r="C10" s="22"/>
      <c r="D10" s="13">
        <v>2</v>
      </c>
      <c r="E10" s="14">
        <v>6</v>
      </c>
      <c r="F10" s="15">
        <v>96</v>
      </c>
      <c r="G10" s="16">
        <f t="shared" si="0"/>
        <v>95.205600000000004</v>
      </c>
      <c r="H10" s="21">
        <f t="shared" si="1"/>
        <v>93.301488000000006</v>
      </c>
      <c r="I10" s="19">
        <v>0.98</v>
      </c>
      <c r="J10" s="17">
        <f t="shared" si="3"/>
        <v>1.0083440469888325</v>
      </c>
      <c r="L10" s="2">
        <f t="shared" si="2"/>
        <v>2.8109499999999937E-2</v>
      </c>
    </row>
    <row r="11" spans="3:12" ht="19.5" thickBot="1" x14ac:dyDescent="0.3">
      <c r="C11" s="22"/>
      <c r="D11" s="13">
        <v>3</v>
      </c>
      <c r="E11" s="14">
        <v>7</v>
      </c>
      <c r="F11" s="15">
        <v>98</v>
      </c>
      <c r="G11" s="16">
        <f t="shared" si="0"/>
        <v>95.128699999999995</v>
      </c>
      <c r="H11" s="21">
        <f t="shared" si="1"/>
        <v>97.982561000000004</v>
      </c>
      <c r="I11" s="19">
        <v>1.03</v>
      </c>
      <c r="J11" s="17">
        <f t="shared" si="3"/>
        <v>1.0301833200705992</v>
      </c>
      <c r="L11" s="2">
        <f t="shared" si="2"/>
        <v>1.7794897959179577E-4</v>
      </c>
    </row>
    <row r="12" spans="3:12" ht="19.5" thickBot="1" x14ac:dyDescent="0.3">
      <c r="C12" s="22"/>
      <c r="D12" s="13">
        <v>4</v>
      </c>
      <c r="E12" s="14">
        <v>8</v>
      </c>
      <c r="F12" s="15">
        <v>93</v>
      </c>
      <c r="G12" s="16">
        <f t="shared" si="0"/>
        <v>95.0518</v>
      </c>
      <c r="H12" s="21">
        <f t="shared" si="1"/>
        <v>93.150763999999995</v>
      </c>
      <c r="I12" s="19">
        <v>0.98</v>
      </c>
      <c r="J12" s="17">
        <f t="shared" si="3"/>
        <v>0.97841387538163405</v>
      </c>
      <c r="L12" s="2">
        <f t="shared" si="2"/>
        <v>1.6211182795698412E-3</v>
      </c>
    </row>
    <row r="13" spans="3:12" ht="19.5" thickBot="1" x14ac:dyDescent="0.3">
      <c r="C13" s="22">
        <v>2014</v>
      </c>
      <c r="D13" s="13">
        <v>1</v>
      </c>
      <c r="E13" s="14">
        <v>9</v>
      </c>
      <c r="F13" s="15">
        <v>94</v>
      </c>
      <c r="G13" s="16">
        <f t="shared" si="0"/>
        <v>94.974900000000005</v>
      </c>
      <c r="H13" s="21">
        <f t="shared" si="1"/>
        <v>96.874398000000014</v>
      </c>
      <c r="I13" s="19">
        <v>1.02</v>
      </c>
      <c r="J13" s="17">
        <f t="shared" si="3"/>
        <v>0.98973518266405114</v>
      </c>
      <c r="L13" s="2">
        <f t="shared" si="2"/>
        <v>3.0578702127659719E-2</v>
      </c>
    </row>
    <row r="14" spans="3:12" ht="19.5" thickBot="1" x14ac:dyDescent="0.3">
      <c r="C14" s="22"/>
      <c r="D14" s="3">
        <v>2</v>
      </c>
      <c r="E14" s="7">
        <v>10</v>
      </c>
      <c r="F14" s="1">
        <v>91</v>
      </c>
      <c r="G14" s="11">
        <f t="shared" ref="G14:G15" si="4">-0.0769*E14+95.667</f>
        <v>94.897999999999996</v>
      </c>
      <c r="H14" s="21">
        <f t="shared" si="1"/>
        <v>93.000039999999998</v>
      </c>
      <c r="I14" s="19">
        <v>0.98</v>
      </c>
      <c r="J14" s="12">
        <f t="shared" si="3"/>
        <v>0.9589243187422285</v>
      </c>
      <c r="L14" s="2">
        <f t="shared" si="2"/>
        <v>2.1978461538461523E-2</v>
      </c>
    </row>
    <row r="15" spans="3:12" ht="19.5" thickBot="1" x14ac:dyDescent="0.3">
      <c r="C15" s="22"/>
      <c r="D15" s="3">
        <v>3</v>
      </c>
      <c r="E15" s="7">
        <v>11</v>
      </c>
      <c r="F15" s="1">
        <v>98</v>
      </c>
      <c r="G15" s="11">
        <f t="shared" si="4"/>
        <v>94.821100000000001</v>
      </c>
      <c r="H15" s="21">
        <f t="shared" si="1"/>
        <v>97.665733000000003</v>
      </c>
      <c r="I15" s="19">
        <v>1.03</v>
      </c>
      <c r="J15" s="12">
        <f t="shared" si="3"/>
        <v>1.0335252385808644</v>
      </c>
      <c r="L15" s="2">
        <f t="shared" si="2"/>
        <v>3.41088775510201E-3</v>
      </c>
    </row>
    <row r="16" spans="3:12" ht="19.5" thickBot="1" x14ac:dyDescent="0.3">
      <c r="C16" s="22"/>
      <c r="D16" s="3">
        <v>4</v>
      </c>
      <c r="E16" s="7">
        <v>12</v>
      </c>
      <c r="F16" s="1">
        <v>95</v>
      </c>
      <c r="G16" s="11">
        <f>-0.0769*E16+95.667</f>
        <v>94.744200000000006</v>
      </c>
      <c r="H16" s="21">
        <f t="shared" si="1"/>
        <v>92.849316000000002</v>
      </c>
      <c r="I16" s="19">
        <v>0.98</v>
      </c>
      <c r="J16" s="12">
        <f t="shared" si="3"/>
        <v>1.0026999014187674</v>
      </c>
      <c r="L16" s="2">
        <f t="shared" si="2"/>
        <v>2.2638778947368404E-2</v>
      </c>
    </row>
    <row r="17" spans="3:16" ht="19.5" thickBot="1" x14ac:dyDescent="0.3">
      <c r="C17" s="23">
        <v>2015</v>
      </c>
      <c r="D17" s="20">
        <v>1</v>
      </c>
      <c r="E17" s="6">
        <v>13</v>
      </c>
      <c r="F17" s="10"/>
      <c r="G17" s="11">
        <f>-0.0769*E17+95.667</f>
        <v>94.667299999999997</v>
      </c>
      <c r="H17" s="21">
        <f t="shared" si="1"/>
        <v>96.560646000000006</v>
      </c>
      <c r="I17" s="19">
        <v>1.02</v>
      </c>
      <c r="J17" s="19">
        <v>1.02</v>
      </c>
    </row>
    <row r="18" spans="3:16" ht="19.5" thickBot="1" x14ac:dyDescent="0.3">
      <c r="C18" s="23"/>
      <c r="D18" s="20">
        <v>2</v>
      </c>
      <c r="E18" s="6">
        <v>14</v>
      </c>
      <c r="F18" s="10"/>
      <c r="G18" s="11">
        <f>-0.0769*E18+95.667</f>
        <v>94.590400000000002</v>
      </c>
      <c r="H18" s="21">
        <f t="shared" si="1"/>
        <v>92.698592000000005</v>
      </c>
      <c r="I18" s="19">
        <v>0.98</v>
      </c>
      <c r="J18" s="19">
        <v>0.98</v>
      </c>
      <c r="P18" t="s">
        <v>6</v>
      </c>
    </row>
    <row r="19" spans="3:16" ht="19.5" thickBot="1" x14ac:dyDescent="0.3">
      <c r="C19" s="23"/>
      <c r="D19" s="20">
        <v>3</v>
      </c>
      <c r="E19" s="6">
        <v>15</v>
      </c>
      <c r="F19" s="10"/>
      <c r="G19" s="11">
        <f>-0.0769*E19+95.667</f>
        <v>94.513500000000008</v>
      </c>
      <c r="H19" s="21">
        <f t="shared" si="1"/>
        <v>97.348905000000016</v>
      </c>
      <c r="I19" s="19">
        <v>1.03</v>
      </c>
      <c r="J19" s="19">
        <v>1.03</v>
      </c>
      <c r="P19" t="s">
        <v>7</v>
      </c>
    </row>
    <row r="20" spans="3:16" ht="19.5" thickBot="1" x14ac:dyDescent="0.3">
      <c r="C20" s="23"/>
      <c r="D20" s="20">
        <v>4</v>
      </c>
      <c r="E20" s="6">
        <v>16</v>
      </c>
      <c r="F20" s="10"/>
      <c r="G20" s="11">
        <f>-0.0769*E20+95.667</f>
        <v>94.436599999999999</v>
      </c>
      <c r="H20" s="21">
        <f t="shared" si="1"/>
        <v>92.547867999999994</v>
      </c>
      <c r="I20" s="19">
        <v>0.98</v>
      </c>
      <c r="J20" s="19">
        <v>0.98</v>
      </c>
      <c r="P20" t="s">
        <v>8</v>
      </c>
    </row>
    <row r="21" spans="3:16" x14ac:dyDescent="0.25">
      <c r="P21" t="s">
        <v>7</v>
      </c>
    </row>
    <row r="22" spans="3:16" x14ac:dyDescent="0.25">
      <c r="P22" t="s">
        <v>9</v>
      </c>
    </row>
    <row r="23" spans="3:16" x14ac:dyDescent="0.25">
      <c r="P23" t="s">
        <v>7</v>
      </c>
    </row>
    <row r="24" spans="3:16" x14ac:dyDescent="0.25">
      <c r="P24" t="s">
        <v>10</v>
      </c>
    </row>
    <row r="25" spans="3:16" x14ac:dyDescent="0.25">
      <c r="P25" t="s">
        <v>7</v>
      </c>
    </row>
  </sheetData>
  <mergeCells count="4">
    <mergeCell ref="C5:C8"/>
    <mergeCell ref="C9:C12"/>
    <mergeCell ref="C13:C16"/>
    <mergeCell ref="C17:C20"/>
  </mergeCell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r:id="rId5">
            <anchor moveWithCells="1">
              <from>
                <xdr:col>4</xdr:col>
                <xdr:colOff>533400</xdr:colOff>
                <xdr:row>0</xdr:row>
                <xdr:rowOff>95250</xdr:rowOff>
              </from>
              <to>
                <xdr:col>6</xdr:col>
                <xdr:colOff>19050</xdr:colOff>
                <xdr:row>1</xdr:row>
                <xdr:rowOff>171450</xdr:rowOff>
              </to>
            </anchor>
          </objectPr>
        </oleObject>
      </mc:Choice>
      <mc:Fallback>
        <oleObject progId="Equation.DSMT4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20"/>
  <sheetViews>
    <sheetView zoomScale="115" zoomScaleNormal="115" workbookViewId="0">
      <selection activeCell="J24" sqref="J24"/>
    </sheetView>
  </sheetViews>
  <sheetFormatPr defaultRowHeight="15" x14ac:dyDescent="0.25"/>
  <cols>
    <col min="4" max="5" width="13.42578125" style="4" customWidth="1"/>
    <col min="9" max="9" width="15.28515625" customWidth="1"/>
  </cols>
  <sheetData>
    <row r="2" spans="3:10" ht="15.75" thickBot="1" x14ac:dyDescent="0.3"/>
    <row r="3" spans="3:10" ht="20.25" thickBot="1" x14ac:dyDescent="0.3">
      <c r="I3" s="8"/>
    </row>
    <row r="4" spans="3:10" s="4" customFormat="1" ht="20.25" thickBot="1" x14ac:dyDescent="0.3">
      <c r="D4" s="6" t="s">
        <v>0</v>
      </c>
      <c r="E4" s="8" t="s">
        <v>1</v>
      </c>
      <c r="F4" s="9" t="s">
        <v>2</v>
      </c>
      <c r="G4" s="8" t="s">
        <v>3</v>
      </c>
      <c r="H4" s="8" t="s">
        <v>4</v>
      </c>
      <c r="I4" s="8" t="s">
        <v>5</v>
      </c>
    </row>
    <row r="5" spans="3:10" ht="19.5" thickBot="1" x14ac:dyDescent="0.3">
      <c r="C5" s="22">
        <v>2012</v>
      </c>
      <c r="D5" s="13">
        <v>1</v>
      </c>
      <c r="E5" s="14">
        <v>1</v>
      </c>
      <c r="F5" s="15">
        <v>98</v>
      </c>
      <c r="G5" s="16"/>
      <c r="H5" s="17" t="e">
        <f>F5/G5</f>
        <v>#DIV/0!</v>
      </c>
      <c r="I5" s="18" t="e">
        <f>(H5+H9+H13)/3</f>
        <v>#DIV/0!</v>
      </c>
      <c r="J5" s="2"/>
    </row>
    <row r="6" spans="3:10" ht="19.5" thickBot="1" x14ac:dyDescent="0.3">
      <c r="C6" s="22"/>
      <c r="D6" s="13">
        <v>2</v>
      </c>
      <c r="E6" s="14">
        <v>2</v>
      </c>
      <c r="F6" s="15">
        <v>92</v>
      </c>
      <c r="G6" s="16"/>
      <c r="H6" s="17" t="e">
        <f>F6/G6</f>
        <v>#DIV/0!</v>
      </c>
      <c r="I6" s="18" t="e">
        <f>(H6+H10+H14)/3</f>
        <v>#DIV/0!</v>
      </c>
    </row>
    <row r="7" spans="3:10" ht="19.5" thickBot="1" x14ac:dyDescent="0.3">
      <c r="C7" s="22"/>
      <c r="D7" s="13">
        <v>3</v>
      </c>
      <c r="E7" s="14">
        <v>3</v>
      </c>
      <c r="F7" s="15">
        <v>97</v>
      </c>
      <c r="G7" s="16"/>
      <c r="H7" s="17" t="e">
        <f>F7/G7</f>
        <v>#DIV/0!</v>
      </c>
      <c r="I7" s="18" t="e">
        <f>(H7+H11+H15)/3</f>
        <v>#DIV/0!</v>
      </c>
    </row>
    <row r="8" spans="3:10" ht="19.5" thickBot="1" x14ac:dyDescent="0.3">
      <c r="C8" s="22"/>
      <c r="D8" s="13">
        <v>4</v>
      </c>
      <c r="E8" s="14">
        <v>4</v>
      </c>
      <c r="F8" s="15">
        <v>91</v>
      </c>
      <c r="G8" s="16"/>
      <c r="H8" s="17" t="e">
        <f>F8/G8</f>
        <v>#DIV/0!</v>
      </c>
      <c r="I8" s="18" t="e">
        <f>(H8+H12+H16)/3</f>
        <v>#DIV/0!</v>
      </c>
    </row>
    <row r="9" spans="3:10" ht="19.5" thickBot="1" x14ac:dyDescent="0.3">
      <c r="C9" s="22">
        <v>2013</v>
      </c>
      <c r="D9" s="13">
        <v>1</v>
      </c>
      <c r="E9" s="14">
        <v>5</v>
      </c>
      <c r="F9" s="15">
        <v>99</v>
      </c>
      <c r="G9" s="16"/>
      <c r="H9" s="17" t="e">
        <f t="shared" ref="H9:H16" si="0">F9/G9</f>
        <v>#DIV/0!</v>
      </c>
    </row>
    <row r="10" spans="3:10" ht="19.5" thickBot="1" x14ac:dyDescent="0.3">
      <c r="C10" s="22"/>
      <c r="D10" s="13">
        <v>2</v>
      </c>
      <c r="E10" s="14">
        <v>6</v>
      </c>
      <c r="F10" s="15">
        <v>96</v>
      </c>
      <c r="G10" s="16"/>
      <c r="H10" s="17" t="e">
        <f t="shared" si="0"/>
        <v>#DIV/0!</v>
      </c>
    </row>
    <row r="11" spans="3:10" ht="19.5" thickBot="1" x14ac:dyDescent="0.3">
      <c r="C11" s="22"/>
      <c r="D11" s="13">
        <v>3</v>
      </c>
      <c r="E11" s="14">
        <v>7</v>
      </c>
      <c r="F11" s="15">
        <v>98</v>
      </c>
      <c r="G11" s="16"/>
      <c r="H11" s="17" t="e">
        <f t="shared" si="0"/>
        <v>#DIV/0!</v>
      </c>
    </row>
    <row r="12" spans="3:10" ht="19.5" thickBot="1" x14ac:dyDescent="0.3">
      <c r="C12" s="22"/>
      <c r="D12" s="13">
        <v>4</v>
      </c>
      <c r="E12" s="14">
        <v>8</v>
      </c>
      <c r="F12" s="15">
        <v>93</v>
      </c>
      <c r="G12" s="16"/>
      <c r="H12" s="17" t="e">
        <f t="shared" si="0"/>
        <v>#DIV/0!</v>
      </c>
    </row>
    <row r="13" spans="3:10" ht="19.5" thickBot="1" x14ac:dyDescent="0.3">
      <c r="C13" s="22">
        <v>2014</v>
      </c>
      <c r="D13" s="13">
        <v>1</v>
      </c>
      <c r="E13" s="14">
        <v>9</v>
      </c>
      <c r="F13" s="15">
        <v>94</v>
      </c>
      <c r="G13" s="16"/>
      <c r="H13" s="17" t="e">
        <f t="shared" si="0"/>
        <v>#DIV/0!</v>
      </c>
    </row>
    <row r="14" spans="3:10" ht="19.5" thickBot="1" x14ac:dyDescent="0.3">
      <c r="C14" s="22"/>
      <c r="D14" s="3">
        <v>2</v>
      </c>
      <c r="E14" s="7">
        <v>10</v>
      </c>
      <c r="F14" s="1">
        <v>91</v>
      </c>
      <c r="G14" s="11"/>
      <c r="H14" s="12" t="e">
        <f t="shared" si="0"/>
        <v>#DIV/0!</v>
      </c>
    </row>
    <row r="15" spans="3:10" ht="19.5" thickBot="1" x14ac:dyDescent="0.3">
      <c r="C15" s="22"/>
      <c r="D15" s="3">
        <v>3</v>
      </c>
      <c r="E15" s="7">
        <v>11</v>
      </c>
      <c r="F15" s="1">
        <v>98</v>
      </c>
      <c r="G15" s="11"/>
      <c r="H15" s="12" t="e">
        <f t="shared" si="0"/>
        <v>#DIV/0!</v>
      </c>
    </row>
    <row r="16" spans="3:10" ht="19.5" thickBot="1" x14ac:dyDescent="0.3">
      <c r="C16" s="22"/>
      <c r="D16" s="3">
        <v>4</v>
      </c>
      <c r="E16" s="7">
        <v>12</v>
      </c>
      <c r="F16" s="1">
        <v>95</v>
      </c>
      <c r="G16" s="11"/>
      <c r="H16" s="12" t="e">
        <f t="shared" si="0"/>
        <v>#DIV/0!</v>
      </c>
    </row>
    <row r="17" spans="3:9" ht="19.5" thickBot="1" x14ac:dyDescent="0.3">
      <c r="C17" s="23">
        <v>2015</v>
      </c>
      <c r="D17" s="20">
        <v>1</v>
      </c>
      <c r="E17" s="6">
        <v>13</v>
      </c>
      <c r="F17" s="10"/>
      <c r="G17" s="11">
        <f>I17*H17</f>
        <v>96.560646000000006</v>
      </c>
      <c r="H17" s="19">
        <v>1.02</v>
      </c>
      <c r="I17">
        <v>94.667299999999997</v>
      </c>
    </row>
    <row r="18" spans="3:9" ht="19.5" thickBot="1" x14ac:dyDescent="0.3">
      <c r="C18" s="23"/>
      <c r="D18" s="20">
        <v>2</v>
      </c>
      <c r="E18" s="6">
        <v>14</v>
      </c>
      <c r="F18" s="10"/>
      <c r="G18" s="11">
        <f t="shared" ref="G18:G20" si="1">I18*H18</f>
        <v>92.698592000000005</v>
      </c>
      <c r="H18" s="19">
        <v>0.98</v>
      </c>
      <c r="I18">
        <v>94.590400000000002</v>
      </c>
    </row>
    <row r="19" spans="3:9" ht="19.5" thickBot="1" x14ac:dyDescent="0.3">
      <c r="C19" s="23"/>
      <c r="D19" s="20">
        <v>3</v>
      </c>
      <c r="E19" s="6">
        <v>15</v>
      </c>
      <c r="F19" s="10"/>
      <c r="G19" s="11">
        <f t="shared" si="1"/>
        <v>97.348905000000016</v>
      </c>
      <c r="H19" s="19">
        <v>1.03</v>
      </c>
      <c r="I19">
        <v>94.513500000000008</v>
      </c>
    </row>
    <row r="20" spans="3:9" ht="19.5" thickBot="1" x14ac:dyDescent="0.3">
      <c r="C20" s="23"/>
      <c r="D20" s="20">
        <v>4</v>
      </c>
      <c r="E20" s="6">
        <v>16</v>
      </c>
      <c r="F20" s="10"/>
      <c r="G20" s="11">
        <f t="shared" si="1"/>
        <v>92.547867999999994</v>
      </c>
      <c r="H20" s="19">
        <v>0.98</v>
      </c>
      <c r="I20">
        <v>94.436599999999999</v>
      </c>
    </row>
  </sheetData>
  <mergeCells count="4">
    <mergeCell ref="C5:C8"/>
    <mergeCell ref="C9:C12"/>
    <mergeCell ref="C13:C16"/>
    <mergeCell ref="C17:C2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6145" r:id="rId3">
          <objectPr defaultSize="0" r:id="rId4">
            <anchor moveWithCells="1">
              <from>
                <xdr:col>6</xdr:col>
                <xdr:colOff>76200</xdr:colOff>
                <xdr:row>0</xdr:row>
                <xdr:rowOff>171450</xdr:rowOff>
              </from>
              <to>
                <xdr:col>7</xdr:col>
                <xdr:colOff>457200</xdr:colOff>
                <xdr:row>2</xdr:row>
                <xdr:rowOff>47625</xdr:rowOff>
              </to>
            </anchor>
          </objectPr>
        </oleObject>
      </mc:Choice>
      <mc:Fallback>
        <oleObject progId="Equation.DSMT4" shapeId="614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Лист7</vt:lpstr>
      <vt:lpstr>Лист7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2020-10-22T16:22:24Z</dcterms:modified>
</cp:coreProperties>
</file>